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'Вып.плана._9'!$A$1:$F$60</definedName>
  </definedNames>
  <calcPr fullCalcOnLoad="1" refMode="R1C1"/>
</workbook>
</file>

<file path=xl/sharedStrings.xml><?xml version="1.0" encoding="utf-8"?>
<sst xmlns="http://schemas.openxmlformats.org/spreadsheetml/2006/main" count="134" uniqueCount="129">
  <si>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</si>
  <si>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</si>
  <si>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</si>
  <si>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</si>
  <si>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</si>
  <si>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</si>
  <si>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</si>
  <si>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</si>
  <si>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</si>
  <si>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</si>
  <si>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</si>
  <si>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</si>
  <si>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</si>
  <si>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</si>
  <si>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</si>
  <si>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</si>
  <si>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</si>
  <si>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</si>
  <si>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</si>
  <si>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</si>
  <si>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</si>
  <si>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</si>
  <si>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</si>
  <si>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</si>
  <si>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</si>
  <si>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</si>
  <si>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</si>
  <si>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</si>
  <si>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</si>
  <si>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</si>
  <si>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</si>
  <si>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</si>
  <si>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</si>
  <si>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</si>
  <si>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</si>
  <si>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</si>
  <si>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</si>
  <si>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</si>
  <si>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</si>
  <si>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</si>
  <si>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</si>
  <si>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</si>
  <si>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</si>
  <si>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</si>
  <si>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</si>
  <si>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</si>
  <si>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</si>
  <si>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</si>
  <si>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</si>
  <si>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</si>
  <si>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</si>
  <si>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</si>
  <si>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</si>
  <si>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</si>
  <si>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</si>
  <si>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</si>
  <si>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</si>
  <si>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</si>
  <si>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</si>
  <si>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</si>
  <si>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</si>
  <si>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</si>
  <si>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</si>
  <si>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</si>
  <si>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</si>
  <si>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</si>
  <si>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</si>
  <si>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</si>
  <si>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</si>
  <si>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</si>
  <si>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</si>
  <si>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</si>
  <si>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</si>
  <si>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</si>
  <si>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</si>
  <si>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</si>
  <si>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</si>
  <si>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</si>
  <si>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бюджета сельского поселения Сосновка на 2019 год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</si>
  <si>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</si>
  <si>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</si>
  <si>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</si>
  <si>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</si>
  <si>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</si>
  <si>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</si>
  <si>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</si>
  <si>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</si>
  <si>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</si>
  <si>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</si>
  <si>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</si>
  <si>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</si>
  <si>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</si>
  <si>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</si>
  <si>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</si>
  <si>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</si>
  <si>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</si>
  <si>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</si>
  <si>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Уточнение</t>
  </si>
  <si>
    <t>от 11 декабря 2018 года № 53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</si>
  <si>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</si>
  <si>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</si>
  <si>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</si>
  <si>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</si>
  <si>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</si>
  <si>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</si>
  <si>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</si>
  <si>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</si>
  <si>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</si>
  <si>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</si>
  <si>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</si>
  <si>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</si>
  <si>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</si>
  <si>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</si>
  <si>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</si>
  <si>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</si>
  <si>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</si>
  <si>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</si>
  <si>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</si>
  <si>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</si>
  <si>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</si>
  <si>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</si>
  <si>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</si>
  <si>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</si>
  <si>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 xml:space="preserve"> от     декабря 2019 года  № 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</si>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</sst>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84" zoomScaleNormal="200" zoomScaleSheetLayoutView="84" workbookViewId="0" topLeftCell="A50">
      <selection activeCell="I54" sqref="G53:I54"/>
    </sheetView>
  </sheetViews>
  <sheetFormatPr defaultColWidth="9.00390625" defaultRowHeight="12.75"/>
  <cols>
    <col min="1" max="1" width="7.625" style="3" customWidth="1"/>
    <col min="2" max="2" width="48.375" style="11" customWidth="1"/>
    <col min="3" max="3" width="28.75390625" style="3" customWidth="1"/>
    <col min="4" max="4" width="17.75390625" style="3" hidden="1" customWidth="1"/>
    <col min="5" max="5" width="19.25390625" style="3" hidden="1" customWidth="1"/>
    <col min="6" max="6" width="22.125" style="3" customWidth="1"/>
    <col min="7" max="16384" width="9.125" style="3" customWidth="1"/>
  </cols>
  <sheetData>
    <row r="1" spans="2:4" ht="409.5" customHeight="1" hidden="1">
      <c r="B1" s="8"/>
      <c r="C1" s="1"/>
      <c r="D1" s="2"/>
    </row>
    <row r="2" spans="2:8" ht="15.75">
      <c r="B2" s="16"/>
      <c r="C2" s="42" t="s">
        <v>69</v>
      </c>
      <c r="D2" s="42"/>
      <c r="E2" s="42"/>
      <c r="F2" s="42"/>
      <c r="G2" s="33"/>
      <c r="H2" s="33"/>
    </row>
    <row r="3" spans="2:8" ht="15.75">
      <c r="B3" s="16"/>
      <c r="C3" s="42" t="s">
        <v>17</v>
      </c>
      <c r="D3" s="42"/>
      <c r="E3" s="42"/>
      <c r="F3" s="42"/>
      <c r="G3" s="33"/>
      <c r="H3" s="33"/>
    </row>
    <row r="4" spans="2:8" ht="15.75">
      <c r="B4" s="33" t="s">
        <v>95</v>
      </c>
      <c r="C4" s="42" t="s">
        <v>96</v>
      </c>
      <c r="D4" s="42"/>
      <c r="E4" s="42"/>
      <c r="F4" s="42"/>
      <c r="G4" s="33"/>
      <c r="H4" s="33"/>
    </row>
    <row r="5" spans="2:8" ht="15.75">
      <c r="B5" s="16"/>
      <c r="C5" s="42" t="s">
        <v>123</v>
      </c>
      <c r="D5" s="42"/>
      <c r="E5" s="42"/>
      <c r="F5" s="42"/>
      <c r="G5" s="33"/>
      <c r="H5" s="33"/>
    </row>
    <row r="6" spans="2:8" ht="15.75">
      <c r="B6" s="16"/>
      <c r="E6" s="17"/>
      <c r="F6" s="17"/>
      <c r="G6" s="17"/>
      <c r="H6" s="19"/>
    </row>
    <row r="7" spans="2:8" ht="15.75">
      <c r="B7" s="16"/>
      <c r="C7" s="42" t="s">
        <v>69</v>
      </c>
      <c r="D7" s="42"/>
      <c r="E7" s="42"/>
      <c r="F7" s="42"/>
      <c r="G7" s="33"/>
      <c r="H7" s="33"/>
    </row>
    <row r="8" spans="2:8" ht="15.75">
      <c r="B8" s="16"/>
      <c r="C8" s="42" t="s">
        <v>17</v>
      </c>
      <c r="D8" s="42"/>
      <c r="E8" s="42"/>
      <c r="F8" s="42"/>
      <c r="G8" s="33"/>
      <c r="H8" s="33"/>
    </row>
    <row r="9" spans="2:8" ht="15.75">
      <c r="B9" s="16"/>
      <c r="C9" s="42" t="s">
        <v>96</v>
      </c>
      <c r="D9" s="42"/>
      <c r="E9" s="42"/>
      <c r="F9" s="42"/>
      <c r="G9" s="33"/>
      <c r="H9" s="33"/>
    </row>
    <row r="10" spans="2:8" ht="15.75">
      <c r="B10" s="16"/>
      <c r="C10" s="42" t="s">
        <v>98</v>
      </c>
      <c r="D10" s="42"/>
      <c r="E10" s="42"/>
      <c r="F10" s="42"/>
      <c r="G10" s="33"/>
      <c r="H10" s="33"/>
    </row>
    <row r="11" spans="2:4" ht="15.75">
      <c r="B11" s="16"/>
      <c r="C11" s="17"/>
      <c r="D11" s="19"/>
    </row>
    <row r="12" spans="2:4" ht="15.75">
      <c r="B12" s="9"/>
      <c r="C12" s="6"/>
      <c r="D12" s="7"/>
    </row>
    <row r="13" spans="2:4" s="5" customFormat="1" ht="15.75">
      <c r="B13" s="45" t="s">
        <v>3</v>
      </c>
      <c r="C13" s="45"/>
      <c r="D13" s="45"/>
    </row>
    <row r="14" spans="2:4" ht="15.75">
      <c r="B14" s="45" t="s">
        <v>78</v>
      </c>
      <c r="C14" s="45"/>
      <c r="D14" s="45"/>
    </row>
    <row r="15" spans="2:4" ht="15.75">
      <c r="B15" s="18"/>
      <c r="C15" s="18"/>
      <c r="D15" s="18"/>
    </row>
    <row r="16" spans="2:4" ht="15.75">
      <c r="B16" s="16"/>
      <c r="C16" s="17"/>
      <c r="D16" s="29" t="s">
        <v>20</v>
      </c>
    </row>
    <row r="17" spans="1:4" ht="1.5" customHeight="1">
      <c r="A17" s="43" t="s">
        <v>27</v>
      </c>
      <c r="B17" s="43" t="s">
        <v>1</v>
      </c>
      <c r="C17" s="43" t="s">
        <v>0</v>
      </c>
      <c r="D17" s="46" t="s">
        <v>16</v>
      </c>
    </row>
    <row r="18" spans="1:6" ht="42.75" customHeight="1">
      <c r="A18" s="43"/>
      <c r="B18" s="43"/>
      <c r="C18" s="43"/>
      <c r="D18" s="47"/>
      <c r="E18" s="12" t="s">
        <v>97</v>
      </c>
      <c r="F18" s="32" t="s">
        <v>16</v>
      </c>
    </row>
    <row r="19" spans="1:6" ht="15.75">
      <c r="A19" s="12">
        <v>1</v>
      </c>
      <c r="B19" s="12">
        <v>2</v>
      </c>
      <c r="C19" s="12">
        <v>3</v>
      </c>
      <c r="D19" s="15">
        <v>4</v>
      </c>
      <c r="E19" s="22"/>
      <c r="F19" s="15">
        <v>4</v>
      </c>
    </row>
    <row r="20" spans="1:6" ht="31.5">
      <c r="A20" s="24" t="s">
        <v>28</v>
      </c>
      <c r="B20" s="34" t="s">
        <v>4</v>
      </c>
      <c r="C20" s="12" t="s">
        <v>5</v>
      </c>
      <c r="D20" s="26">
        <f>D21+D32+D38+D41+D26</f>
        <v>15986900</v>
      </c>
      <c r="E20" s="26">
        <f>E21+E32+E38+E41+E26</f>
        <v>438800</v>
      </c>
      <c r="F20" s="26">
        <f>E20+D20</f>
        <v>16425700</v>
      </c>
    </row>
    <row r="21" spans="1:6" ht="15.75">
      <c r="A21" s="24" t="s">
        <v>30</v>
      </c>
      <c r="B21" s="30" t="s">
        <v>29</v>
      </c>
      <c r="C21" s="13" t="s">
        <v>6</v>
      </c>
      <c r="D21" s="27">
        <f>D22</f>
        <v>13900000</v>
      </c>
      <c r="E21" s="27">
        <f>E22</f>
        <v>0</v>
      </c>
      <c r="F21" s="27">
        <f aca="true" t="shared" si="0" ref="F21:F57">E21+D21</f>
        <v>13900000</v>
      </c>
    </row>
    <row r="22" spans="1:6" ht="21" customHeight="1">
      <c r="A22" s="24" t="s">
        <v>32</v>
      </c>
      <c r="B22" s="30" t="s">
        <v>31</v>
      </c>
      <c r="C22" s="13" t="s">
        <v>7</v>
      </c>
      <c r="D22" s="27">
        <f>D23+D24+D25</f>
        <v>13900000</v>
      </c>
      <c r="E22" s="27">
        <f>E23+E24+E25</f>
        <v>0</v>
      </c>
      <c r="F22" s="27">
        <f t="shared" si="0"/>
        <v>13900000</v>
      </c>
    </row>
    <row r="23" spans="1:6" ht="100.5" customHeight="1">
      <c r="A23" s="24" t="s">
        <v>34</v>
      </c>
      <c r="B23" s="30" t="s">
        <v>33</v>
      </c>
      <c r="C23" s="13" t="s">
        <v>18</v>
      </c>
      <c r="D23" s="27">
        <v>13900000</v>
      </c>
      <c r="E23" s="39">
        <v>-11405.21</v>
      </c>
      <c r="F23" s="27">
        <f t="shared" si="0"/>
        <v>13888594.79</v>
      </c>
    </row>
    <row r="24" spans="1:6" ht="100.5" customHeight="1">
      <c r="A24" s="24" t="s">
        <v>124</v>
      </c>
      <c r="B24" s="30" t="s">
        <v>33</v>
      </c>
      <c r="C24" s="13" t="s">
        <v>126</v>
      </c>
      <c r="D24" s="27">
        <v>0</v>
      </c>
      <c r="E24" s="39">
        <v>-376.9</v>
      </c>
      <c r="F24" s="27">
        <f t="shared" si="0"/>
        <v>-376.9</v>
      </c>
    </row>
    <row r="25" spans="1:6" ht="72.75" customHeight="1">
      <c r="A25" s="24" t="s">
        <v>125</v>
      </c>
      <c r="B25" s="30" t="s">
        <v>128</v>
      </c>
      <c r="C25" s="13" t="s">
        <v>127</v>
      </c>
      <c r="D25" s="27">
        <v>0</v>
      </c>
      <c r="E25" s="39">
        <v>11782.11</v>
      </c>
      <c r="F25" s="27">
        <f t="shared" si="0"/>
        <v>11782.11</v>
      </c>
    </row>
    <row r="26" spans="1:6" ht="48" customHeight="1">
      <c r="A26" s="24" t="s">
        <v>36</v>
      </c>
      <c r="B26" s="30" t="s">
        <v>35</v>
      </c>
      <c r="C26" s="14" t="s">
        <v>21</v>
      </c>
      <c r="D26" s="27">
        <f>D27</f>
        <v>1152100</v>
      </c>
      <c r="E26" s="27">
        <f>E27</f>
        <v>118800</v>
      </c>
      <c r="F26" s="27">
        <f t="shared" si="0"/>
        <v>1270900</v>
      </c>
    </row>
    <row r="27" spans="1:6" ht="47.25">
      <c r="A27" s="24" t="s">
        <v>37</v>
      </c>
      <c r="B27" s="30" t="s">
        <v>99</v>
      </c>
      <c r="C27" s="14" t="s">
        <v>22</v>
      </c>
      <c r="D27" s="27">
        <f>D28+D29+D30+D31</f>
        <v>1152100</v>
      </c>
      <c r="E27" s="27">
        <f>E28+E29+E30+E31</f>
        <v>118800</v>
      </c>
      <c r="F27" s="27">
        <f t="shared" si="0"/>
        <v>1270900</v>
      </c>
    </row>
    <row r="28" spans="1:6" ht="159" customHeight="1">
      <c r="A28" s="24" t="s">
        <v>38</v>
      </c>
      <c r="B28" s="30" t="s">
        <v>100</v>
      </c>
      <c r="C28" s="14" t="s">
        <v>101</v>
      </c>
      <c r="D28" s="27">
        <v>424800</v>
      </c>
      <c r="E28" s="39">
        <v>150000</v>
      </c>
      <c r="F28" s="27">
        <f t="shared" si="0"/>
        <v>574800</v>
      </c>
    </row>
    <row r="29" spans="1:6" ht="176.25" customHeight="1">
      <c r="A29" s="24" t="s">
        <v>39</v>
      </c>
      <c r="B29" s="30" t="s">
        <v>102</v>
      </c>
      <c r="C29" s="14" t="s">
        <v>103</v>
      </c>
      <c r="D29" s="27">
        <v>3100</v>
      </c>
      <c r="E29" s="39">
        <v>800</v>
      </c>
      <c r="F29" s="27">
        <f t="shared" si="0"/>
        <v>3900</v>
      </c>
    </row>
    <row r="30" spans="1:6" ht="156.75" customHeight="1">
      <c r="A30" s="24" t="s">
        <v>70</v>
      </c>
      <c r="B30" s="30" t="s">
        <v>104</v>
      </c>
      <c r="C30" s="14" t="s">
        <v>105</v>
      </c>
      <c r="D30" s="27">
        <v>783300</v>
      </c>
      <c r="E30" s="39">
        <v>-12000</v>
      </c>
      <c r="F30" s="27">
        <f t="shared" si="0"/>
        <v>771300</v>
      </c>
    </row>
    <row r="31" spans="1:6" ht="160.5" customHeight="1">
      <c r="A31" s="24" t="s">
        <v>71</v>
      </c>
      <c r="B31" s="30" t="s">
        <v>106</v>
      </c>
      <c r="C31" s="14" t="s">
        <v>107</v>
      </c>
      <c r="D31" s="27">
        <v>-59100</v>
      </c>
      <c r="E31" s="39">
        <v>-20000</v>
      </c>
      <c r="F31" s="27">
        <f t="shared" si="0"/>
        <v>-79100</v>
      </c>
    </row>
    <row r="32" spans="1:6" ht="15.75">
      <c r="A32" s="24" t="s">
        <v>41</v>
      </c>
      <c r="B32" s="30" t="s">
        <v>40</v>
      </c>
      <c r="C32" s="13" t="s">
        <v>8</v>
      </c>
      <c r="D32" s="27">
        <f>D33+D35</f>
        <v>57400</v>
      </c>
      <c r="E32" s="27">
        <f>E33+E35</f>
        <v>138600</v>
      </c>
      <c r="F32" s="27">
        <f t="shared" si="0"/>
        <v>196000</v>
      </c>
    </row>
    <row r="33" spans="1:6" ht="21" customHeight="1">
      <c r="A33" s="24" t="s">
        <v>43</v>
      </c>
      <c r="B33" s="30" t="s">
        <v>42</v>
      </c>
      <c r="C33" s="13" t="s">
        <v>9</v>
      </c>
      <c r="D33" s="27">
        <f>D34</f>
        <v>22800</v>
      </c>
      <c r="E33" s="27">
        <f>E34</f>
        <v>144000</v>
      </c>
      <c r="F33" s="27">
        <f t="shared" si="0"/>
        <v>166800</v>
      </c>
    </row>
    <row r="34" spans="1:6" ht="66.75" customHeight="1">
      <c r="A34" s="24" t="s">
        <v>44</v>
      </c>
      <c r="B34" s="30" t="s">
        <v>73</v>
      </c>
      <c r="C34" s="13" t="s">
        <v>24</v>
      </c>
      <c r="D34" s="27">
        <v>22800</v>
      </c>
      <c r="E34" s="39">
        <v>144000</v>
      </c>
      <c r="F34" s="27">
        <f t="shared" si="0"/>
        <v>166800</v>
      </c>
    </row>
    <row r="35" spans="1:6" ht="15.75">
      <c r="A35" s="24" t="s">
        <v>46</v>
      </c>
      <c r="B35" s="30" t="s">
        <v>45</v>
      </c>
      <c r="C35" s="13" t="s">
        <v>10</v>
      </c>
      <c r="D35" s="27">
        <f>D36+D37</f>
        <v>34600</v>
      </c>
      <c r="E35" s="27">
        <f>E36+E37</f>
        <v>-5400</v>
      </c>
      <c r="F35" s="27">
        <f t="shared" si="0"/>
        <v>29200</v>
      </c>
    </row>
    <row r="36" spans="1:6" ht="50.25" customHeight="1">
      <c r="A36" s="24" t="s">
        <v>47</v>
      </c>
      <c r="B36" s="30" t="s">
        <v>74</v>
      </c>
      <c r="C36" s="13" t="s">
        <v>25</v>
      </c>
      <c r="D36" s="27">
        <v>20600</v>
      </c>
      <c r="E36" s="39">
        <v>3000</v>
      </c>
      <c r="F36" s="27">
        <f t="shared" si="0"/>
        <v>23600</v>
      </c>
    </row>
    <row r="37" spans="1:6" ht="57" customHeight="1">
      <c r="A37" s="24" t="s">
        <v>48</v>
      </c>
      <c r="B37" s="30" t="s">
        <v>75</v>
      </c>
      <c r="C37" s="13" t="s">
        <v>26</v>
      </c>
      <c r="D37" s="27">
        <v>14000</v>
      </c>
      <c r="E37" s="39">
        <v>-8400</v>
      </c>
      <c r="F37" s="27">
        <f t="shared" si="0"/>
        <v>5600</v>
      </c>
    </row>
    <row r="38" spans="1:6" ht="15.75">
      <c r="A38" s="24" t="s">
        <v>50</v>
      </c>
      <c r="B38" s="30" t="s">
        <v>49</v>
      </c>
      <c r="C38" s="13" t="s">
        <v>11</v>
      </c>
      <c r="D38" s="27">
        <f>D39</f>
        <v>40000</v>
      </c>
      <c r="E38" s="27">
        <f>E39</f>
        <v>-6500</v>
      </c>
      <c r="F38" s="27">
        <f t="shared" si="0"/>
        <v>33500</v>
      </c>
    </row>
    <row r="39" spans="1:6" ht="63">
      <c r="A39" s="24" t="s">
        <v>52</v>
      </c>
      <c r="B39" s="30" t="s">
        <v>51</v>
      </c>
      <c r="C39" s="13" t="s">
        <v>12</v>
      </c>
      <c r="D39" s="27">
        <f>D40</f>
        <v>40000</v>
      </c>
      <c r="E39" s="27">
        <f>E40</f>
        <v>-6500</v>
      </c>
      <c r="F39" s="27">
        <f t="shared" si="0"/>
        <v>33500</v>
      </c>
    </row>
    <row r="40" spans="1:6" ht="110.25">
      <c r="A40" s="24" t="s">
        <v>53</v>
      </c>
      <c r="B40" s="30" t="s">
        <v>54</v>
      </c>
      <c r="C40" s="13" t="s">
        <v>13</v>
      </c>
      <c r="D40" s="27">
        <v>40000</v>
      </c>
      <c r="E40" s="39">
        <v>-6500</v>
      </c>
      <c r="F40" s="27">
        <f t="shared" si="0"/>
        <v>33500</v>
      </c>
    </row>
    <row r="41" spans="1:6" ht="63">
      <c r="A41" s="24" t="s">
        <v>56</v>
      </c>
      <c r="B41" s="30" t="s">
        <v>55</v>
      </c>
      <c r="C41" s="13" t="s">
        <v>14</v>
      </c>
      <c r="D41" s="27">
        <f>D42+D44</f>
        <v>837400</v>
      </c>
      <c r="E41" s="27">
        <f>E42+E44</f>
        <v>187900</v>
      </c>
      <c r="F41" s="27">
        <f t="shared" si="0"/>
        <v>1025300</v>
      </c>
    </row>
    <row r="42" spans="1:6" ht="141.75">
      <c r="A42" s="24" t="s">
        <v>57</v>
      </c>
      <c r="B42" s="31" t="s">
        <v>94</v>
      </c>
      <c r="C42" s="13" t="s">
        <v>82</v>
      </c>
      <c r="D42" s="27">
        <f>D43</f>
        <v>700000</v>
      </c>
      <c r="E42" s="27">
        <f>E43</f>
        <v>100000</v>
      </c>
      <c r="F42" s="27">
        <f t="shared" si="0"/>
        <v>800000</v>
      </c>
    </row>
    <row r="43" spans="1:6" ht="50.25" customHeight="1">
      <c r="A43" s="24" t="s">
        <v>84</v>
      </c>
      <c r="B43" s="30" t="s">
        <v>83</v>
      </c>
      <c r="C43" s="13" t="s">
        <v>81</v>
      </c>
      <c r="D43" s="27">
        <v>700000</v>
      </c>
      <c r="E43" s="39">
        <v>100000</v>
      </c>
      <c r="F43" s="27">
        <f t="shared" si="0"/>
        <v>800000</v>
      </c>
    </row>
    <row r="44" spans="1:6" ht="126">
      <c r="A44" s="24" t="s">
        <v>79</v>
      </c>
      <c r="B44" s="30" t="s">
        <v>76</v>
      </c>
      <c r="C44" s="13" t="s">
        <v>23</v>
      </c>
      <c r="D44" s="27">
        <f>D45</f>
        <v>137400</v>
      </c>
      <c r="E44" s="27">
        <f>E45</f>
        <v>87900</v>
      </c>
      <c r="F44" s="27">
        <f t="shared" si="0"/>
        <v>225300</v>
      </c>
    </row>
    <row r="45" spans="1:6" ht="96.75" customHeight="1">
      <c r="A45" s="24" t="s">
        <v>80</v>
      </c>
      <c r="B45" s="30" t="s">
        <v>77</v>
      </c>
      <c r="C45" s="13" t="s">
        <v>19</v>
      </c>
      <c r="D45" s="27">
        <v>137400</v>
      </c>
      <c r="E45" s="39">
        <v>87900</v>
      </c>
      <c r="F45" s="27">
        <f t="shared" si="0"/>
        <v>225300</v>
      </c>
    </row>
    <row r="46" spans="1:6" ht="21.75" customHeight="1">
      <c r="A46" s="23" t="s">
        <v>58</v>
      </c>
      <c r="B46" s="35" t="s">
        <v>59</v>
      </c>
      <c r="C46" s="12" t="s">
        <v>60</v>
      </c>
      <c r="D46" s="26">
        <f>D47+D56</f>
        <v>3850171.25</v>
      </c>
      <c r="E46" s="26">
        <f>E47+E56</f>
        <v>650660.22</v>
      </c>
      <c r="F46" s="26">
        <f>F47+F56</f>
        <v>4500831.47</v>
      </c>
    </row>
    <row r="47" spans="1:6" ht="47.25">
      <c r="A47" s="24" t="s">
        <v>61</v>
      </c>
      <c r="B47" s="31" t="s">
        <v>85</v>
      </c>
      <c r="C47" s="13" t="s">
        <v>15</v>
      </c>
      <c r="D47" s="27">
        <f>D48+D50+D54</f>
        <v>3815171.25</v>
      </c>
      <c r="E47" s="27">
        <f>E48+E50+E54</f>
        <v>650660.22</v>
      </c>
      <c r="F47" s="27">
        <f>F48+F50+F54</f>
        <v>4465831.47</v>
      </c>
    </row>
    <row r="48" spans="1:6" ht="31.5">
      <c r="A48" s="24" t="s">
        <v>62</v>
      </c>
      <c r="B48" s="31" t="s">
        <v>63</v>
      </c>
      <c r="C48" s="14" t="s">
        <v>86</v>
      </c>
      <c r="D48" s="27">
        <f>D49</f>
        <v>2661600</v>
      </c>
      <c r="E48" s="27">
        <f>E49</f>
        <v>0</v>
      </c>
      <c r="F48" s="27">
        <f t="shared" si="0"/>
        <v>2661600</v>
      </c>
    </row>
    <row r="49" spans="1:6" ht="37.5" customHeight="1">
      <c r="A49" s="24" t="s">
        <v>64</v>
      </c>
      <c r="B49" s="30" t="s">
        <v>87</v>
      </c>
      <c r="C49" s="13" t="s">
        <v>88</v>
      </c>
      <c r="D49" s="27">
        <v>2661600</v>
      </c>
      <c r="E49" s="39">
        <v>0</v>
      </c>
      <c r="F49" s="27">
        <f t="shared" si="0"/>
        <v>2661600</v>
      </c>
    </row>
    <row r="50" spans="1:6" ht="31.5">
      <c r="A50" s="24" t="s">
        <v>65</v>
      </c>
      <c r="B50" s="31" t="s">
        <v>89</v>
      </c>
      <c r="C50" s="14" t="s">
        <v>90</v>
      </c>
      <c r="D50" s="27">
        <f>D51+D52+D53</f>
        <v>455137</v>
      </c>
      <c r="E50" s="27">
        <f>E51+E52+E53</f>
        <v>39597</v>
      </c>
      <c r="F50" s="27">
        <f t="shared" si="0"/>
        <v>494734</v>
      </c>
    </row>
    <row r="51" spans="1:6" ht="49.5" customHeight="1">
      <c r="A51" s="24" t="s">
        <v>66</v>
      </c>
      <c r="B51" s="30" t="s">
        <v>109</v>
      </c>
      <c r="C51" s="14" t="s">
        <v>110</v>
      </c>
      <c r="D51" s="27">
        <v>1337</v>
      </c>
      <c r="E51" s="39">
        <v>0</v>
      </c>
      <c r="F51" s="27">
        <f t="shared" si="0"/>
        <v>1337</v>
      </c>
    </row>
    <row r="52" spans="1:6" ht="46.5" customHeight="1">
      <c r="A52" s="24" t="s">
        <v>67</v>
      </c>
      <c r="B52" s="30" t="s">
        <v>91</v>
      </c>
      <c r="C52" s="14" t="s">
        <v>92</v>
      </c>
      <c r="D52" s="27">
        <v>18300</v>
      </c>
      <c r="E52" s="39">
        <v>0</v>
      </c>
      <c r="F52" s="27">
        <f t="shared" si="0"/>
        <v>18300</v>
      </c>
    </row>
    <row r="53" spans="1:6" ht="63">
      <c r="A53" s="24" t="s">
        <v>108</v>
      </c>
      <c r="B53" s="31" t="s">
        <v>68</v>
      </c>
      <c r="C53" s="13" t="s">
        <v>93</v>
      </c>
      <c r="D53" s="27">
        <v>435500</v>
      </c>
      <c r="E53" s="39">
        <v>39597</v>
      </c>
      <c r="F53" s="27">
        <f t="shared" si="0"/>
        <v>475097</v>
      </c>
    </row>
    <row r="54" spans="1:6" ht="19.5" customHeight="1">
      <c r="A54" s="24" t="s">
        <v>111</v>
      </c>
      <c r="B54" s="36" t="s">
        <v>112</v>
      </c>
      <c r="C54" s="37" t="s">
        <v>113</v>
      </c>
      <c r="D54" s="27">
        <f>D55</f>
        <v>698434.25</v>
      </c>
      <c r="E54" s="40">
        <f>E55</f>
        <v>611063.22</v>
      </c>
      <c r="F54" s="27">
        <f t="shared" si="0"/>
        <v>1309497.47</v>
      </c>
    </row>
    <row r="55" spans="1:6" ht="42.75" customHeight="1">
      <c r="A55" s="24" t="s">
        <v>114</v>
      </c>
      <c r="B55" s="38" t="s">
        <v>115</v>
      </c>
      <c r="C55" s="37" t="s">
        <v>116</v>
      </c>
      <c r="D55" s="27">
        <v>698434.25</v>
      </c>
      <c r="E55" s="41">
        <f>-15800+153500+473363.22</f>
        <v>611063.22</v>
      </c>
      <c r="F55" s="27">
        <f t="shared" si="0"/>
        <v>1309497.47</v>
      </c>
    </row>
    <row r="56" spans="1:6" ht="15.75">
      <c r="A56" s="24" t="s">
        <v>117</v>
      </c>
      <c r="B56" s="38" t="s">
        <v>118</v>
      </c>
      <c r="C56" s="37" t="s">
        <v>119</v>
      </c>
      <c r="D56" s="27">
        <f>D57</f>
        <v>35000</v>
      </c>
      <c r="E56" s="27">
        <f>E57</f>
        <v>0</v>
      </c>
      <c r="F56" s="27">
        <f t="shared" si="0"/>
        <v>35000</v>
      </c>
    </row>
    <row r="57" spans="1:6" ht="63">
      <c r="A57" s="24" t="s">
        <v>120</v>
      </c>
      <c r="B57" s="38" t="s">
        <v>121</v>
      </c>
      <c r="C57" s="37" t="s">
        <v>122</v>
      </c>
      <c r="D57" s="27">
        <v>35000</v>
      </c>
      <c r="E57" s="39">
        <v>0</v>
      </c>
      <c r="F57" s="27">
        <f t="shared" si="0"/>
        <v>35000</v>
      </c>
    </row>
    <row r="58" spans="1:6" ht="15.75" customHeight="1">
      <c r="A58" s="22"/>
      <c r="B58" s="25" t="s">
        <v>72</v>
      </c>
      <c r="C58" s="21"/>
      <c r="D58" s="28">
        <f>D46+D20</f>
        <v>19837071.25</v>
      </c>
      <c r="E58" s="28">
        <f>E46+E20</f>
        <v>1089460.22</v>
      </c>
      <c r="F58" s="28">
        <f>F46+F20</f>
        <v>20926531.47</v>
      </c>
    </row>
    <row r="59" spans="2:4" ht="15.75" customHeight="1">
      <c r="B59" s="10"/>
      <c r="C59" s="20"/>
      <c r="D59" s="4"/>
    </row>
    <row r="60" spans="2:4" ht="35.25" customHeight="1">
      <c r="B60" s="44" t="s">
        <v>2</v>
      </c>
      <c r="C60" s="44"/>
      <c r="D60" s="44"/>
    </row>
    <row r="61" spans="2:4" ht="11.25" customHeight="1">
      <c r="B61" s="10"/>
      <c r="C61" s="4"/>
      <c r="D61" s="4"/>
    </row>
    <row r="62" spans="2:4" ht="11.25" customHeight="1">
      <c r="B62" s="10"/>
      <c r="C62" s="4"/>
      <c r="D62" s="4"/>
    </row>
  </sheetData>
  <sheetProtection/>
  <mergeCells count="15">
    <mergeCell ref="C2:F2"/>
    <mergeCell ref="C3:F3"/>
    <mergeCell ref="C4:F4"/>
    <mergeCell ref="C5:F5"/>
    <mergeCell ref="C7:F7"/>
    <mergeCell ref="C8:F8"/>
    <mergeCell ref="A17:A18"/>
    <mergeCell ref="B60:D60"/>
    <mergeCell ref="B13:D13"/>
    <mergeCell ref="B14:D14"/>
    <mergeCell ref="B17:B18"/>
    <mergeCell ref="C17:C18"/>
    <mergeCell ref="D17:D18"/>
    <mergeCell ref="C9:F9"/>
    <mergeCell ref="C10:F10"/>
  </mergeCells>
  <printOptions/>
  <pageMargins left="0.9448818897637796" right="0.5511811023622047" top="0.7480314960629921" bottom="0.3937007874015748" header="0.5905511811023623" footer="0.7086614173228347"/>
  <pageSetup fitToHeight="0" horizontalDpi="600" verticalDpi="600" orientation="portrait" paperSize="9" scale="82" r:id="rId1"/>
  <headerFooter differentFirst="1" alignWithMargins="0">
    <oddHeader>&amp;C&amp;P</oddHeader>
  </headerFooter>
  <rowBreaks count="3" manualBreakCount="3">
    <brk id="29" max="7" man="1"/>
    <brk id="41" max="7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2019-12-11T11:39:59Z</cp:lastPrinted>
  <dcterms:created xsi:type="dcterms:W3CDTF">2008-10-23T07:29:54Z</dcterms:created>
  <dcterms:modified xsi:type="dcterms:W3CDTF">2019-12-11T11:41:42Z</dcterms:modified>
  <cp:category/>
  <cp:version/>
  <cp:contentType/>
  <cp:contentStatus/>
</cp:coreProperties>
</file>